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Z INTERNET\Fichiers internet\Menu Recommandations\Injectables\Protocoles\Prot UDJ\"/>
    </mc:Choice>
  </mc:AlternateContent>
  <bookViews>
    <workbookView xWindow="120" yWindow="120" windowWidth="15180" windowHeight="12120"/>
  </bookViews>
  <sheets>
    <sheet name="Infos patient" sheetId="1" r:id="rId1"/>
  </sheets>
  <calcPr calcId="152511"/>
</workbook>
</file>

<file path=xl/calcChain.xml><?xml version="1.0" encoding="utf-8"?>
<calcChain xmlns="http://schemas.openxmlformats.org/spreadsheetml/2006/main">
  <c r="D42" i="1" l="1"/>
  <c r="E42" i="1" s="1"/>
  <c r="C42" i="1"/>
  <c r="C43" i="1"/>
  <c r="C41" i="1"/>
  <c r="D41" i="1" s="1"/>
  <c r="E41" i="1" s="1"/>
  <c r="C40" i="1"/>
  <c r="D40" i="1" s="1"/>
  <c r="E40" i="1" s="1"/>
  <c r="F40" i="1" s="1"/>
  <c r="C32" i="1"/>
  <c r="C31" i="1"/>
  <c r="D31" i="1" s="1"/>
  <c r="E31" i="1" s="1"/>
  <c r="C30" i="1"/>
  <c r="D30" i="1" s="1"/>
  <c r="E30" i="1" s="1"/>
  <c r="F30" i="1" s="1"/>
  <c r="C22" i="1"/>
  <c r="C21" i="1"/>
  <c r="D21" i="1" s="1"/>
  <c r="C20" i="1"/>
  <c r="D20" i="1" s="1"/>
  <c r="E20" i="1" s="1"/>
  <c r="F20" i="1" s="1"/>
  <c r="F41" i="1" l="1"/>
  <c r="F42" i="1" s="1"/>
  <c r="E43" i="1" s="1"/>
  <c r="F31" i="1"/>
  <c r="E32" i="1" s="1"/>
  <c r="E21" i="1"/>
  <c r="F21" i="1" s="1"/>
  <c r="D43" i="1" l="1"/>
  <c r="A45" i="1" s="1"/>
  <c r="F43" i="1"/>
  <c r="D32" i="1"/>
  <c r="A34" i="1" s="1"/>
  <c r="F32" i="1"/>
  <c r="E22" i="1"/>
  <c r="F22" i="1" l="1"/>
  <c r="D22" i="1"/>
  <c r="A24" i="1" s="1"/>
</calcChain>
</file>

<file path=xl/sharedStrings.xml><?xml version="1.0" encoding="utf-8"?>
<sst xmlns="http://schemas.openxmlformats.org/spreadsheetml/2006/main" count="54" uniqueCount="35">
  <si>
    <t>Temps (min.)</t>
  </si>
  <si>
    <t>Débit (ml/kg/h)</t>
  </si>
  <si>
    <t>Volume écoulé (ml)</t>
  </si>
  <si>
    <t>Qté perfusée (g)</t>
  </si>
  <si>
    <t>Poids du patient (kg):</t>
  </si>
  <si>
    <t>Débit (ml/h)</t>
  </si>
  <si>
    <t>Qté cumulée (g)</t>
  </si>
  <si>
    <t>0 - 30</t>
  </si>
  <si>
    <t>g/mL)</t>
  </si>
  <si>
    <t>Nom:</t>
  </si>
  <si>
    <t xml:space="preserve">Prénom: </t>
  </si>
  <si>
    <t>Débit calculé par………………………… le……………………..</t>
  </si>
  <si>
    <t>Pour les perfusions suivantes, il est important de vérifier que la dose et le poids n'ont pas changé.</t>
  </si>
  <si>
    <t>S'ils ont changé: recalculer le débit.</t>
  </si>
  <si>
    <t>Date</t>
  </si>
  <si>
    <t>Vérification dose / poids:</t>
  </si>
  <si>
    <t>Visa</t>
  </si>
  <si>
    <t>ci-dessous (verte et jaune).</t>
  </si>
  <si>
    <t xml:space="preserve">Ce programme vous permet de calculer la durée totale de votre perfusion et les différents débits à régler </t>
  </si>
  <si>
    <t>pour celle-ci.</t>
  </si>
  <si>
    <r>
      <t>Ó</t>
    </r>
    <r>
      <rPr>
        <sz val="8"/>
        <rFont val="Arial"/>
      </rPr>
      <t xml:space="preserve"> Pharmacie interhospitalière de la Côte</t>
    </r>
  </si>
  <si>
    <t>CALCUL VITESSE ET DUREE DE PERFUSION DU PRIVIGEN</t>
  </si>
  <si>
    <t xml:space="preserve">    Noémie Marcoz, 01.07.16</t>
  </si>
  <si>
    <r>
      <rPr>
        <sz val="9"/>
        <rFont val="Arial"/>
        <family val="2"/>
      </rPr>
      <t>Privigen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est une solution prête à l’emploi de concentration fixe de 100 mg/mL.  ( </t>
    </r>
    <r>
      <rPr>
        <b/>
        <sz val="9"/>
        <rFont val="Arial"/>
        <family val="2"/>
      </rPr>
      <t>c =</t>
    </r>
  </si>
  <si>
    <t xml:space="preserve">La vitesse de perfusion du Privigen dépend du poids du patient et du numéro de perfusion. </t>
  </si>
  <si>
    <t xml:space="preserve">Il suffit d'inscrire la dose de Privigen prescrite et le poids de votre patient dans les cases correspondantes </t>
  </si>
  <si>
    <t xml:space="preserve">Dose de Privigen prescrite (g): </t>
  </si>
  <si>
    <t>Schéma pour un traitement de la 1ère à la 3ème perfusion de Privigen:</t>
  </si>
  <si>
    <t>31 - 60</t>
  </si>
  <si>
    <t>61 - 90</t>
  </si>
  <si>
    <t>61 - fin</t>
  </si>
  <si>
    <t>Durée totale (min):</t>
  </si>
  <si>
    <t>Schéma dès la 4ème perfusion de Privigen si bonne tolérance des 3 premières:</t>
  </si>
  <si>
    <t>Schéma pour le traitement du Purpura Thrombopénique immunologique en phase aigüe</t>
  </si>
  <si>
    <t>91 -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</si>
</sst>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color indexed="18"/>
      <name val="Arial"/>
      <family val="2"/>
    </font>
    <font>
      <u/>
      <sz val="10"/>
      <color indexed="12"/>
      <name val="Arial"/>
    </font>
    <font>
      <b/>
      <u/>
      <sz val="12"/>
      <color indexed="1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8"/>
      <name val="Arial"/>
      <family val="2"/>
    </font>
    <font>
      <sz val="8"/>
      <name val="Symbol"/>
      <family val="1"/>
      <charset val="2"/>
    </font>
    <font>
      <sz val="8"/>
      <name val="Arial"/>
      <family val="2"/>
    </font>
    <font>
      <sz val="9"/>
      <name val="Calibri"/>
      <family val="2"/>
    </font>
    <font>
      <b/>
      <u/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/>
    <xf numFmtId="0" fontId="0" fillId="0" borderId="0" xfId="0" applyBorder="1"/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1" applyAlignment="1" applyProtection="1"/>
    <xf numFmtId="0" fontId="9" fillId="3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Fill="1"/>
    <xf numFmtId="0" fontId="11" fillId="0" borderId="0" xfId="0" applyFont="1" applyFill="1"/>
    <xf numFmtId="0" fontId="9" fillId="0" borderId="0" xfId="0" applyFont="1" applyFill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12" fillId="0" borderId="0" xfId="0" applyFont="1"/>
    <xf numFmtId="0" fontId="13" fillId="0" borderId="0" xfId="0" applyFont="1"/>
    <xf numFmtId="0" fontId="4" fillId="0" borderId="0" xfId="0" applyFont="1" applyAlignment="1"/>
    <xf numFmtId="0" fontId="15" fillId="0" borderId="0" xfId="0" applyFont="1"/>
    <xf numFmtId="0" fontId="0" fillId="0" borderId="0" xfId="0" applyBorder="1" applyAlignment="1"/>
    <xf numFmtId="0" fontId="4" fillId="4" borderId="19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0" borderId="0" xfId="0" applyFont="1" applyAlignment="1">
      <alignment horizontal="justify"/>
    </xf>
    <xf numFmtId="0" fontId="0" fillId="0" borderId="0" xfId="0" applyAlignment="1"/>
    <xf numFmtId="0" fontId="9" fillId="0" borderId="0" xfId="0" applyFont="1" applyAlignment="1"/>
    <xf numFmtId="0" fontId="9" fillId="4" borderId="10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H84"/>
  <sheetViews>
    <sheetView tabSelected="1" topLeftCell="A4" workbookViewId="0">
      <selection activeCell="C15" sqref="C15"/>
    </sheetView>
  </sheetViews>
  <sheetFormatPr baseColWidth="10" defaultRowHeight="12.75" x14ac:dyDescent="0.2"/>
  <cols>
    <col min="1" max="1" width="10.5703125" customWidth="1"/>
    <col min="2" max="2" width="15.28515625" customWidth="1"/>
    <col min="3" max="3" width="10" customWidth="1"/>
    <col min="4" max="4" width="9.5703125" customWidth="1"/>
    <col min="5" max="5" width="10.85546875" customWidth="1"/>
    <col min="6" max="6" width="12.5703125" customWidth="1"/>
    <col min="7" max="7" width="11.7109375" customWidth="1"/>
  </cols>
  <sheetData>
    <row r="2" spans="1:8" ht="15.75" x14ac:dyDescent="0.25">
      <c r="B2" s="3" t="s">
        <v>21</v>
      </c>
      <c r="C2" s="4"/>
      <c r="D2" s="4"/>
      <c r="E2" s="4"/>
      <c r="F2" s="4"/>
    </row>
    <row r="3" spans="1:8" ht="15.75" x14ac:dyDescent="0.25">
      <c r="B3" s="3"/>
      <c r="C3" s="4"/>
      <c r="D3" s="4"/>
      <c r="E3" s="4"/>
      <c r="F3" s="4"/>
    </row>
    <row r="4" spans="1:8" ht="15" x14ac:dyDescent="0.2">
      <c r="A4" s="25" t="s">
        <v>9</v>
      </c>
      <c r="B4" s="27"/>
      <c r="C4" s="26" t="s">
        <v>10</v>
      </c>
      <c r="D4" s="28"/>
      <c r="E4" s="4"/>
      <c r="F4" s="4"/>
    </row>
    <row r="5" spans="1:8" ht="15.75" x14ac:dyDescent="0.25">
      <c r="B5" s="3"/>
      <c r="C5" s="4"/>
      <c r="D5" s="4"/>
      <c r="E5" s="4"/>
      <c r="F5" s="4"/>
    </row>
    <row r="6" spans="1:8" x14ac:dyDescent="0.2">
      <c r="A6" s="42" t="s">
        <v>23</v>
      </c>
      <c r="B6" s="43"/>
      <c r="C6" s="43"/>
      <c r="D6" s="43"/>
      <c r="E6" s="43"/>
      <c r="F6" s="43"/>
      <c r="G6">
        <v>0.1</v>
      </c>
      <c r="H6" t="s">
        <v>8</v>
      </c>
    </row>
    <row r="7" spans="1:8" x14ac:dyDescent="0.2">
      <c r="A7" s="8" t="s">
        <v>24</v>
      </c>
      <c r="B7" s="1"/>
      <c r="C7" s="1"/>
      <c r="D7" s="1"/>
      <c r="E7" s="1"/>
      <c r="F7" s="1"/>
    </row>
    <row r="8" spans="1:8" x14ac:dyDescent="0.2">
      <c r="A8" s="8"/>
      <c r="B8" s="1"/>
      <c r="C8" s="1"/>
      <c r="D8" s="1"/>
      <c r="E8" s="1"/>
      <c r="F8" s="1"/>
    </row>
    <row r="9" spans="1:8" x14ac:dyDescent="0.2">
      <c r="A9" s="8" t="s">
        <v>18</v>
      </c>
      <c r="B9" s="1"/>
      <c r="C9" s="1"/>
      <c r="D9" s="1"/>
      <c r="E9" s="1"/>
      <c r="F9" s="1"/>
    </row>
    <row r="10" spans="1:8" x14ac:dyDescent="0.2">
      <c r="A10" s="8" t="s">
        <v>19</v>
      </c>
      <c r="B10" s="1"/>
      <c r="C10" s="1"/>
      <c r="D10" s="1"/>
      <c r="E10" s="1"/>
      <c r="F10" s="1"/>
    </row>
    <row r="11" spans="1:8" x14ac:dyDescent="0.2">
      <c r="A11" s="8" t="s">
        <v>25</v>
      </c>
      <c r="B11" s="1"/>
      <c r="C11" s="1"/>
      <c r="D11" s="1"/>
      <c r="E11" s="1"/>
      <c r="F11" s="1"/>
    </row>
    <row r="12" spans="1:8" x14ac:dyDescent="0.2">
      <c r="A12" s="8" t="s">
        <v>17</v>
      </c>
      <c r="B12" s="1"/>
      <c r="C12" s="1"/>
      <c r="D12" s="1"/>
      <c r="E12" s="1"/>
      <c r="F12" s="1"/>
    </row>
    <row r="13" spans="1:8" ht="13.5" thickBot="1" x14ac:dyDescent="0.25"/>
    <row r="14" spans="1:8" ht="13.5" thickBot="1" x14ac:dyDescent="0.25">
      <c r="A14" s="44" t="s">
        <v>26</v>
      </c>
      <c r="B14" s="43"/>
      <c r="C14" s="9"/>
    </row>
    <row r="15" spans="1:8" ht="13.5" thickBot="1" x14ac:dyDescent="0.25">
      <c r="A15" s="43" t="s">
        <v>4</v>
      </c>
      <c r="B15" s="43"/>
      <c r="C15" s="10"/>
      <c r="F15" s="13"/>
    </row>
    <row r="16" spans="1:8" x14ac:dyDescent="0.2">
      <c r="A16" s="1"/>
      <c r="B16" s="1"/>
      <c r="C16" s="2"/>
    </row>
    <row r="17" spans="1:6" x14ac:dyDescent="0.2">
      <c r="A17" s="5" t="s">
        <v>27</v>
      </c>
    </row>
    <row r="18" spans="1:6" ht="13.5" thickBot="1" x14ac:dyDescent="0.25">
      <c r="A18" s="5"/>
    </row>
    <row r="19" spans="1:6" ht="39" thickBot="1" x14ac:dyDescent="0.25">
      <c r="A19" s="6" t="s">
        <v>0</v>
      </c>
      <c r="B19" s="7" t="s">
        <v>1</v>
      </c>
      <c r="C19" s="11" t="s">
        <v>5</v>
      </c>
      <c r="D19" s="11" t="s">
        <v>2</v>
      </c>
      <c r="E19" s="7" t="s">
        <v>3</v>
      </c>
      <c r="F19" s="12" t="s">
        <v>6</v>
      </c>
    </row>
    <row r="20" spans="1:6" x14ac:dyDescent="0.2">
      <c r="A20" s="15" t="s">
        <v>7</v>
      </c>
      <c r="B20" s="16">
        <v>0.3</v>
      </c>
      <c r="C20" s="17">
        <f>B20*$C$15</f>
        <v>0</v>
      </c>
      <c r="D20" s="18">
        <f>C20*(30/60)</f>
        <v>0</v>
      </c>
      <c r="E20" s="19">
        <f>D20*$G$6</f>
        <v>0</v>
      </c>
      <c r="F20" s="20">
        <f>E20</f>
        <v>0</v>
      </c>
    </row>
    <row r="21" spans="1:6" x14ac:dyDescent="0.2">
      <c r="A21" s="15" t="s">
        <v>28</v>
      </c>
      <c r="B21" s="21">
        <v>0.6</v>
      </c>
      <c r="C21" s="22">
        <f>B21*$C$15</f>
        <v>0</v>
      </c>
      <c r="D21" s="23">
        <f>C21*(30/60)</f>
        <v>0</v>
      </c>
      <c r="E21" s="19">
        <f>D21*$G$6</f>
        <v>0</v>
      </c>
      <c r="F21" s="20">
        <f>F20+E21</f>
        <v>0</v>
      </c>
    </row>
    <row r="22" spans="1:6" x14ac:dyDescent="0.2">
      <c r="A22" s="15" t="s">
        <v>30</v>
      </c>
      <c r="B22" s="21">
        <v>2.4</v>
      </c>
      <c r="C22" s="22">
        <f>B22*$C$15</f>
        <v>0</v>
      </c>
      <c r="D22" s="23">
        <f>E22/G6</f>
        <v>0</v>
      </c>
      <c r="E22" s="19">
        <f>C14-F21</f>
        <v>0</v>
      </c>
      <c r="F22" s="20">
        <f>E22+F21</f>
        <v>0</v>
      </c>
    </row>
    <row r="23" spans="1:6" ht="38.25" x14ac:dyDescent="0.2">
      <c r="A23" s="14" t="s">
        <v>31</v>
      </c>
      <c r="B23" s="45"/>
      <c r="C23" s="47"/>
      <c r="D23" s="47"/>
      <c r="E23" s="49"/>
      <c r="F23" s="51"/>
    </row>
    <row r="24" spans="1:6" ht="13.5" thickBot="1" x14ac:dyDescent="0.25">
      <c r="A24" s="24" t="e">
        <f>(60 + (D22*60/C22))</f>
        <v>#DIV/0!</v>
      </c>
      <c r="B24" s="46"/>
      <c r="C24" s="48"/>
      <c r="D24" s="48"/>
      <c r="E24" s="50"/>
      <c r="F24" s="52"/>
    </row>
    <row r="25" spans="1:6" x14ac:dyDescent="0.2">
      <c r="A25" s="5"/>
    </row>
    <row r="26" spans="1:6" x14ac:dyDescent="0.2">
      <c r="A26" s="5"/>
    </row>
    <row r="27" spans="1:6" x14ac:dyDescent="0.2">
      <c r="A27" s="5" t="s">
        <v>32</v>
      </c>
    </row>
    <row r="28" spans="1:6" ht="13.5" thickBot="1" x14ac:dyDescent="0.25">
      <c r="A28" s="5"/>
    </row>
    <row r="29" spans="1:6" ht="39" thickBot="1" x14ac:dyDescent="0.25">
      <c r="A29" s="6" t="s">
        <v>0</v>
      </c>
      <c r="B29" s="7" t="s">
        <v>1</v>
      </c>
      <c r="C29" s="11" t="s">
        <v>5</v>
      </c>
      <c r="D29" s="11" t="s">
        <v>2</v>
      </c>
      <c r="E29" s="7" t="s">
        <v>3</v>
      </c>
      <c r="F29" s="12" t="s">
        <v>6</v>
      </c>
    </row>
    <row r="30" spans="1:6" x14ac:dyDescent="0.2">
      <c r="A30" s="15" t="s">
        <v>7</v>
      </c>
      <c r="B30" s="16">
        <v>0.3</v>
      </c>
      <c r="C30" s="17">
        <f>B30*$C$15</f>
        <v>0</v>
      </c>
      <c r="D30" s="18">
        <f>C30*(30/60)</f>
        <v>0</v>
      </c>
      <c r="E30" s="19">
        <f>D30*$G$6</f>
        <v>0</v>
      </c>
      <c r="F30" s="20">
        <f>E30</f>
        <v>0</v>
      </c>
    </row>
    <row r="31" spans="1:6" x14ac:dyDescent="0.2">
      <c r="A31" s="15" t="s">
        <v>28</v>
      </c>
      <c r="B31" s="21">
        <v>0.6</v>
      </c>
      <c r="C31" s="22">
        <f>B31*$C$15</f>
        <v>0</v>
      </c>
      <c r="D31" s="23">
        <f>C31*(30/60)</f>
        <v>0</v>
      </c>
      <c r="E31" s="19">
        <f>D31*$G$6</f>
        <v>0</v>
      </c>
      <c r="F31" s="20">
        <f>F30+E31</f>
        <v>0</v>
      </c>
    </row>
    <row r="32" spans="1:6" x14ac:dyDescent="0.2">
      <c r="A32" s="15" t="s">
        <v>30</v>
      </c>
      <c r="B32" s="21">
        <v>4.8</v>
      </c>
      <c r="C32" s="22">
        <f>B32*$C$15</f>
        <v>0</v>
      </c>
      <c r="D32" s="23">
        <f>E32/G6</f>
        <v>0</v>
      </c>
      <c r="E32" s="19">
        <f>C14-F31</f>
        <v>0</v>
      </c>
      <c r="F32" s="20">
        <f>E32+F31</f>
        <v>0</v>
      </c>
    </row>
    <row r="33" spans="1:8" ht="38.25" x14ac:dyDescent="0.2">
      <c r="A33" s="14" t="s">
        <v>31</v>
      </c>
      <c r="B33" s="45"/>
      <c r="C33" s="47"/>
      <c r="D33" s="47"/>
      <c r="E33" s="49"/>
      <c r="F33" s="51"/>
    </row>
    <row r="34" spans="1:8" ht="13.5" thickBot="1" x14ac:dyDescent="0.25">
      <c r="A34" s="24" t="e">
        <f>(60 + (D32*60/C32))</f>
        <v>#DIV/0!</v>
      </c>
      <c r="B34" s="46"/>
      <c r="C34" s="48"/>
      <c r="D34" s="48"/>
      <c r="E34" s="50"/>
      <c r="F34" s="52"/>
    </row>
    <row r="35" spans="1:8" x14ac:dyDescent="0.2">
      <c r="A35" s="5"/>
    </row>
    <row r="36" spans="1:8" x14ac:dyDescent="0.2">
      <c r="A36" s="5"/>
    </row>
    <row r="37" spans="1:8" ht="14.25" customHeight="1" x14ac:dyDescent="0.2">
      <c r="A37" s="38" t="s">
        <v>33</v>
      </c>
      <c r="H37" s="1"/>
    </row>
    <row r="38" spans="1:8" ht="14.25" customHeight="1" thickBot="1" x14ac:dyDescent="0.25">
      <c r="A38" s="38"/>
      <c r="H38" s="1"/>
    </row>
    <row r="39" spans="1:8" ht="39" customHeight="1" thickBot="1" x14ac:dyDescent="0.25">
      <c r="A39" s="6" t="s">
        <v>0</v>
      </c>
      <c r="B39" s="7" t="s">
        <v>1</v>
      </c>
      <c r="C39" s="11" t="s">
        <v>5</v>
      </c>
      <c r="D39" s="11" t="s">
        <v>2</v>
      </c>
      <c r="E39" s="7" t="s">
        <v>3</v>
      </c>
      <c r="F39" s="12" t="s">
        <v>6</v>
      </c>
      <c r="H39" s="1"/>
    </row>
    <row r="40" spans="1:8" ht="14.25" customHeight="1" x14ac:dyDescent="0.2">
      <c r="A40" s="15" t="s">
        <v>7</v>
      </c>
      <c r="B40" s="16">
        <v>0.3</v>
      </c>
      <c r="C40" s="17">
        <f>B40*$C$15</f>
        <v>0</v>
      </c>
      <c r="D40" s="18">
        <f>C40*(30/60)</f>
        <v>0</v>
      </c>
      <c r="E40" s="19">
        <f>D40*$G$6</f>
        <v>0</v>
      </c>
      <c r="F40" s="20">
        <f>E40</f>
        <v>0</v>
      </c>
      <c r="H40" s="1"/>
    </row>
    <row r="41" spans="1:8" ht="14.25" customHeight="1" x14ac:dyDescent="0.2">
      <c r="A41" s="15" t="s">
        <v>28</v>
      </c>
      <c r="B41" s="21">
        <v>0.6</v>
      </c>
      <c r="C41" s="22">
        <f>B41*$C$15</f>
        <v>0</v>
      </c>
      <c r="D41" s="23">
        <f>C41*(30/60)</f>
        <v>0</v>
      </c>
      <c r="E41" s="19">
        <f>D41*$G$6</f>
        <v>0</v>
      </c>
      <c r="F41" s="20">
        <f>F40+E41</f>
        <v>0</v>
      </c>
      <c r="H41" s="1"/>
    </row>
    <row r="42" spans="1:8" ht="14.25" customHeight="1" x14ac:dyDescent="0.2">
      <c r="A42" s="15" t="s">
        <v>29</v>
      </c>
      <c r="B42" s="21">
        <v>1.2</v>
      </c>
      <c r="C42" s="22">
        <f>B42*C15</f>
        <v>0</v>
      </c>
      <c r="D42" s="23">
        <f>C42*(30/60)</f>
        <v>0</v>
      </c>
      <c r="E42" s="19">
        <f>D42*G6</f>
        <v>0</v>
      </c>
      <c r="F42" s="20">
        <f>F41+E42</f>
        <v>0</v>
      </c>
      <c r="H42" s="1"/>
    </row>
    <row r="43" spans="1:8" ht="14.25" customHeight="1" x14ac:dyDescent="0.2">
      <c r="A43" s="15" t="s">
        <v>34</v>
      </c>
      <c r="B43" s="21">
        <v>2.4</v>
      </c>
      <c r="C43" s="22">
        <f>B43*$C$15</f>
        <v>0</v>
      </c>
      <c r="D43" s="23">
        <f>E43/G6</f>
        <v>0</v>
      </c>
      <c r="E43" s="19">
        <f>C14-F42</f>
        <v>0</v>
      </c>
      <c r="F43" s="20">
        <f>E43+F42</f>
        <v>0</v>
      </c>
      <c r="H43" s="1"/>
    </row>
    <row r="44" spans="1:8" ht="14.25" customHeight="1" x14ac:dyDescent="0.2">
      <c r="A44" s="14" t="s">
        <v>31</v>
      </c>
      <c r="B44" s="45"/>
      <c r="C44" s="47"/>
      <c r="D44" s="47"/>
      <c r="E44" s="49"/>
      <c r="F44" s="51"/>
      <c r="H44" s="1"/>
    </row>
    <row r="45" spans="1:8" ht="22.5" customHeight="1" thickBot="1" x14ac:dyDescent="0.25">
      <c r="A45" s="24" t="e">
        <f>(90 + (D43*60/C43))</f>
        <v>#DIV/0!</v>
      </c>
      <c r="B45" s="46"/>
      <c r="C45" s="48"/>
      <c r="D45" s="48"/>
      <c r="E45" s="50"/>
      <c r="F45" s="52"/>
      <c r="H45" s="1"/>
    </row>
    <row r="46" spans="1:8" ht="14.25" customHeight="1" x14ac:dyDescent="0.2">
      <c r="A46" s="38"/>
      <c r="H46" s="1"/>
    </row>
    <row r="47" spans="1:8" ht="14.25" customHeight="1" x14ac:dyDescent="0.2">
      <c r="A47" s="37"/>
      <c r="B47" s="1"/>
      <c r="C47" s="1"/>
      <c r="D47" s="1"/>
      <c r="E47" s="1"/>
      <c r="F47" s="1"/>
      <c r="G47" s="1"/>
      <c r="H47" s="1"/>
    </row>
    <row r="48" spans="1:8" x14ac:dyDescent="0.2">
      <c r="A48" t="s">
        <v>11</v>
      </c>
    </row>
    <row r="50" spans="1:3" x14ac:dyDescent="0.2">
      <c r="A50" t="s">
        <v>12</v>
      </c>
    </row>
    <row r="51" spans="1:3" x14ac:dyDescent="0.2">
      <c r="A51" t="s">
        <v>13</v>
      </c>
    </row>
    <row r="52" spans="1:3" ht="13.5" thickBot="1" x14ac:dyDescent="0.25"/>
    <row r="53" spans="1:3" ht="13.5" thickBot="1" x14ac:dyDescent="0.25">
      <c r="B53" s="40" t="s">
        <v>15</v>
      </c>
      <c r="C53" s="41"/>
    </row>
    <row r="54" spans="1:3" x14ac:dyDescent="0.2">
      <c r="B54" s="31" t="s">
        <v>14</v>
      </c>
      <c r="C54" s="32" t="s">
        <v>16</v>
      </c>
    </row>
    <row r="55" spans="1:3" x14ac:dyDescent="0.2">
      <c r="B55" s="33"/>
      <c r="C55" s="34"/>
    </row>
    <row r="56" spans="1:3" x14ac:dyDescent="0.2">
      <c r="B56" s="33"/>
      <c r="C56" s="34"/>
    </row>
    <row r="57" spans="1:3" x14ac:dyDescent="0.2">
      <c r="B57" s="33"/>
      <c r="C57" s="34"/>
    </row>
    <row r="58" spans="1:3" x14ac:dyDescent="0.2">
      <c r="B58" s="33"/>
      <c r="C58" s="34"/>
    </row>
    <row r="59" spans="1:3" x14ac:dyDescent="0.2">
      <c r="B59" s="33"/>
      <c r="C59" s="34"/>
    </row>
    <row r="60" spans="1:3" x14ac:dyDescent="0.2">
      <c r="B60" s="33"/>
      <c r="C60" s="34"/>
    </row>
    <row r="61" spans="1:3" x14ac:dyDescent="0.2">
      <c r="B61" s="33"/>
      <c r="C61" s="34"/>
    </row>
    <row r="62" spans="1:3" x14ac:dyDescent="0.2">
      <c r="B62" s="33"/>
      <c r="C62" s="34"/>
    </row>
    <row r="63" spans="1:3" x14ac:dyDescent="0.2">
      <c r="B63" s="33"/>
      <c r="C63" s="34"/>
    </row>
    <row r="64" spans="1:3" x14ac:dyDescent="0.2">
      <c r="B64" s="33"/>
      <c r="C64" s="34"/>
    </row>
    <row r="65" spans="2:5" x14ac:dyDescent="0.2">
      <c r="B65" s="33"/>
      <c r="C65" s="34"/>
      <c r="E65" s="35" t="s">
        <v>20</v>
      </c>
    </row>
    <row r="66" spans="2:5" ht="13.5" thickBot="1" x14ac:dyDescent="0.25">
      <c r="B66" s="30"/>
      <c r="C66" s="29"/>
      <c r="E66" s="36" t="s">
        <v>22</v>
      </c>
    </row>
    <row r="70" spans="2:5" x14ac:dyDescent="0.2">
      <c r="C70" s="39"/>
      <c r="D70" s="39"/>
      <c r="E70" s="39"/>
    </row>
    <row r="71" spans="2:5" x14ac:dyDescent="0.2">
      <c r="C71" s="2"/>
      <c r="D71" s="2"/>
      <c r="E71" s="2"/>
    </row>
    <row r="72" spans="2:5" x14ac:dyDescent="0.2">
      <c r="C72" s="2"/>
      <c r="D72" s="2"/>
      <c r="E72" s="2"/>
    </row>
    <row r="73" spans="2:5" x14ac:dyDescent="0.2">
      <c r="C73" s="2"/>
      <c r="D73" s="2"/>
      <c r="E73" s="2"/>
    </row>
    <row r="74" spans="2:5" x14ac:dyDescent="0.2">
      <c r="C74" s="2"/>
      <c r="D74" s="2"/>
      <c r="E74" s="2"/>
    </row>
    <row r="75" spans="2:5" x14ac:dyDescent="0.2">
      <c r="C75" s="2"/>
      <c r="D75" s="2"/>
      <c r="E75" s="2"/>
    </row>
    <row r="76" spans="2:5" x14ac:dyDescent="0.2">
      <c r="C76" s="2"/>
      <c r="D76" s="2"/>
      <c r="E76" s="2"/>
    </row>
    <row r="77" spans="2:5" x14ac:dyDescent="0.2">
      <c r="C77" s="2"/>
      <c r="D77" s="2"/>
      <c r="E77" s="2"/>
    </row>
    <row r="78" spans="2:5" x14ac:dyDescent="0.2">
      <c r="C78" s="2"/>
      <c r="D78" s="2"/>
      <c r="E78" s="2"/>
    </row>
    <row r="79" spans="2:5" x14ac:dyDescent="0.2">
      <c r="C79" s="2"/>
      <c r="D79" s="2"/>
      <c r="E79" s="2"/>
    </row>
    <row r="80" spans="2:5" x14ac:dyDescent="0.2">
      <c r="C80" s="2"/>
      <c r="D80" s="2"/>
      <c r="E80" s="2"/>
    </row>
    <row r="81" spans="3:5" x14ac:dyDescent="0.2">
      <c r="C81" s="2"/>
      <c r="D81" s="2"/>
      <c r="E81" s="2"/>
    </row>
    <row r="82" spans="3:5" x14ac:dyDescent="0.2">
      <c r="C82" s="2"/>
      <c r="D82" s="2"/>
      <c r="E82" s="2"/>
    </row>
    <row r="83" spans="3:5" x14ac:dyDescent="0.2">
      <c r="C83" s="2"/>
      <c r="D83" s="2"/>
      <c r="E83" s="2"/>
    </row>
    <row r="84" spans="3:5" x14ac:dyDescent="0.2">
      <c r="C84" s="2"/>
      <c r="D84" s="2"/>
      <c r="E84" s="2"/>
    </row>
  </sheetData>
  <mergeCells count="20">
    <mergeCell ref="D44:D45"/>
    <mergeCell ref="E44:E45"/>
    <mergeCell ref="F44:F45"/>
    <mergeCell ref="B33:B34"/>
    <mergeCell ref="C70:E70"/>
    <mergeCell ref="B53:C53"/>
    <mergeCell ref="A6:F6"/>
    <mergeCell ref="A14:B14"/>
    <mergeCell ref="A15:B15"/>
    <mergeCell ref="B23:B24"/>
    <mergeCell ref="C23:C24"/>
    <mergeCell ref="D23:D24"/>
    <mergeCell ref="E23:E24"/>
    <mergeCell ref="F23:F24"/>
    <mergeCell ref="C33:C34"/>
    <mergeCell ref="D33:D34"/>
    <mergeCell ref="E33:E34"/>
    <mergeCell ref="F33:F34"/>
    <mergeCell ref="B44:B45"/>
    <mergeCell ref="C44:C45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Infos patient</vt:lpstr>
    </vt:vector>
  </TitlesOfParts>
  <Company>EHC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Marcoz Noemie</dc:creator>
  <cp:lastModifiedBy>Grandjean Carole</cp:lastModifiedBy>
  <cp:lastPrinted>2013-07-23T12:49:56Z</cp:lastPrinted>
  <dcterms:created xsi:type="dcterms:W3CDTF">2013-05-07T08:37:28Z</dcterms:created>
  <dcterms:modified xsi:type="dcterms:W3CDTF">2018-10-19T12:14:55Z</dcterms:modified>
</cp:coreProperties>
</file>