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Z PRESTATIONS CLINIQUES\MMI_et_injectables\Médicaments injectables\protocoles Centre perfusions CCS\Protocoles médicamenteux\ivig\Kiovig\"/>
    </mc:Choice>
  </mc:AlternateContent>
  <xr:revisionPtr revIDLastSave="0" documentId="13_ncr:1_{219C20F7-D237-4B60-89B3-D15CCE763F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ébits Kiovi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C22" i="1" l="1"/>
  <c r="C23" i="1"/>
  <c r="C24" i="1"/>
  <c r="C25" i="1"/>
  <c r="C21" i="1" l="1"/>
  <c r="D21" i="1" s="1"/>
  <c r="D22" i="1" l="1"/>
  <c r="E21" i="1"/>
  <c r="D23" i="1" l="1"/>
  <c r="F22" i="1"/>
  <c r="E22" i="1"/>
  <c r="F21" i="1"/>
  <c r="F23" i="1" l="1"/>
  <c r="E23" i="1"/>
  <c r="D24" i="1"/>
  <c r="F24" i="1" l="1"/>
  <c r="E24" i="1"/>
  <c r="D25" i="1"/>
  <c r="D26" i="1" l="1"/>
  <c r="F25" i="1"/>
  <c r="F26" i="1" s="1"/>
  <c r="E25" i="1"/>
  <c r="E26" i="1" s="1"/>
</calcChain>
</file>

<file path=xl/sharedStrings.xml><?xml version="1.0" encoding="utf-8"?>
<sst xmlns="http://schemas.openxmlformats.org/spreadsheetml/2006/main" count="43" uniqueCount="43">
  <si>
    <t>0 - 30</t>
  </si>
  <si>
    <t>Pour les perfusions suivantes, il est important de vérifier que la dose et le poids n'ont pas changé.</t>
  </si>
  <si>
    <t>Date</t>
  </si>
  <si>
    <t>Vérification dose / poids:</t>
  </si>
  <si>
    <t>Visa</t>
  </si>
  <si>
    <t>30 - 60</t>
  </si>
  <si>
    <t>60 - 90</t>
  </si>
  <si>
    <t>90 - 120</t>
  </si>
  <si>
    <t>120 - fin</t>
  </si>
  <si>
    <t xml:space="preserve">                         jusqu'à max. 6 mL/ kg / h. </t>
  </si>
  <si>
    <r>
      <t>Dose de Kiovig</t>
    </r>
    <r>
      <rPr>
        <sz val="10"/>
        <rFont val="Calibri"/>
        <family val="2"/>
      </rPr>
      <t>®</t>
    </r>
    <r>
      <rPr>
        <sz val="10"/>
        <rFont val="Arial"/>
      </rPr>
      <t xml:space="preserve"> prescrite: </t>
    </r>
  </si>
  <si>
    <t>Poids du patient:</t>
  </si>
  <si>
    <t>g</t>
  </si>
  <si>
    <t>kg</t>
  </si>
  <si>
    <r>
      <rPr>
        <sz val="8"/>
        <rFont val="Arial"/>
      </rPr>
      <t xml:space="preserve">Pharmacie interhospitalière de la Côte </t>
    </r>
    <r>
      <rPr>
        <sz val="8"/>
        <rFont val="Calibri"/>
        <family val="2"/>
      </rPr>
      <t>©</t>
    </r>
    <r>
      <rPr>
        <sz val="8"/>
        <rFont val="Arial"/>
        <family val="2"/>
      </rPr>
      <t xml:space="preserve"> 2025</t>
    </r>
  </si>
  <si>
    <r>
      <t xml:space="preserve">Débit </t>
    </r>
    <r>
      <rPr>
        <sz val="10"/>
        <color theme="0"/>
        <rFont val="Arial"/>
        <family val="2"/>
      </rPr>
      <t xml:space="preserve">
[mL/kg/h]</t>
    </r>
  </si>
  <si>
    <r>
      <t>Débit</t>
    </r>
    <r>
      <rPr>
        <sz val="10"/>
        <color theme="0"/>
        <rFont val="Arial"/>
        <family val="2"/>
      </rPr>
      <t xml:space="preserve">
[mL/h]</t>
    </r>
  </si>
  <si>
    <r>
      <t>Volume écoulé</t>
    </r>
    <r>
      <rPr>
        <sz val="10"/>
        <color theme="0"/>
        <rFont val="Arial"/>
        <family val="2"/>
      </rPr>
      <t xml:space="preserve">
[mL]</t>
    </r>
  </si>
  <si>
    <r>
      <t>Qté perfusée</t>
    </r>
    <r>
      <rPr>
        <sz val="10"/>
        <color theme="0"/>
        <rFont val="Arial"/>
        <family val="2"/>
      </rPr>
      <t xml:space="preserve">
[g]</t>
    </r>
  </si>
  <si>
    <t>v3 - révisé par T. Cretignier, 23.06.25</t>
  </si>
  <si>
    <t>Concentration (pur):</t>
  </si>
  <si>
    <t>g/mL</t>
  </si>
  <si>
    <r>
      <t>Débit initial</t>
    </r>
    <r>
      <rPr>
        <sz val="10"/>
        <rFont val="Arial"/>
      </rPr>
      <t xml:space="preserve"> : </t>
    </r>
  </si>
  <si>
    <t xml:space="preserve">0,5 </t>
  </si>
  <si>
    <t xml:space="preserve">mL/ kg/ h  pendant 30 min. </t>
  </si>
  <si>
    <t>uniquement valable pour solution pure à 0,1 g/mL!</t>
  </si>
  <si>
    <r>
      <t xml:space="preserve">Consignes: </t>
    </r>
    <r>
      <rPr>
        <i/>
        <sz val="9"/>
        <color theme="4"/>
        <rFont val="Arial"/>
        <family val="2"/>
      </rPr>
      <t>compléter ci-dessous les données du·de la patient·e, soit nom, prénom, dose de Kiovig</t>
    </r>
    <r>
      <rPr>
        <sz val="9"/>
        <color theme="4"/>
        <rFont val="Calibri"/>
        <family val="2"/>
      </rPr>
      <t>®</t>
    </r>
    <r>
      <rPr>
        <i/>
        <sz val="9"/>
        <color theme="4"/>
        <rFont val="Arial"/>
        <family val="2"/>
      </rPr>
      <t xml:space="preserve"> prescrite et son poids actuel. Les calculs des débits et de la durée de la perfusion se feront alors automatiquement dans le tableau ci-après.</t>
    </r>
  </si>
  <si>
    <t>S'ils ont changé, recalculer le débit.</t>
  </si>
  <si>
    <r>
      <rPr>
        <b/>
        <sz val="10"/>
        <color theme="0"/>
        <rFont val="Arial"/>
        <family val="2"/>
      </rPr>
      <t>Durée</t>
    </r>
    <r>
      <rPr>
        <sz val="10"/>
        <color theme="0"/>
        <rFont val="Arial"/>
        <family val="2"/>
      </rPr>
      <t xml:space="preserve">
[min]</t>
    </r>
  </si>
  <si>
    <t>mL</t>
  </si>
  <si>
    <t>Volume de Kiovig® corresp.:</t>
  </si>
  <si>
    <r>
      <t>Selon l'indication et le poids du·de la patient·e, la posologie et les débits des perfusion du Kiovig</t>
    </r>
    <r>
      <rPr>
        <sz val="9"/>
        <rFont val="Symbol"/>
        <family val="1"/>
        <charset val="2"/>
      </rPr>
      <t>Ò</t>
    </r>
    <r>
      <rPr>
        <sz val="9"/>
        <rFont val="Arial"/>
        <family val="2"/>
      </rPr>
      <t xml:space="preserve"> varient. 
Ce programme permet de calculer automatiquement les différents débits à régler et la durée totale de la perfusion de Kiovig® pour un·e patient·e donné·e.</t>
    </r>
  </si>
  <si>
    <r>
      <t xml:space="preserve">CALCUL DES DEBITS ET DUREE DE PERFUSION DU </t>
    </r>
    <r>
      <rPr>
        <b/>
        <sz val="14"/>
        <color theme="4" tint="-0.249977111117893"/>
        <rFont val="Arial"/>
        <family val="2"/>
      </rPr>
      <t>KIOVIG</t>
    </r>
    <r>
      <rPr>
        <b/>
        <sz val="14"/>
        <color indexed="18"/>
        <rFont val="Calibri"/>
        <family val="2"/>
      </rPr>
      <t>®</t>
    </r>
  </si>
  <si>
    <t>Schémas de perfusion</t>
  </si>
  <si>
    <r>
      <t>Si bien toléré</t>
    </r>
    <r>
      <rPr>
        <sz val="10"/>
        <rFont val="Arial"/>
      </rPr>
      <t xml:space="preserve"> : augmenter le débit progressivement toutes les 30 min. selon le schéma ci-dessous</t>
    </r>
  </si>
  <si>
    <t>Formulaire rempli</t>
  </si>
  <si>
    <t>par:</t>
  </si>
  <si>
    <t>le:</t>
  </si>
  <si>
    <t>Totaux:</t>
  </si>
  <si>
    <r>
      <t>Temps</t>
    </r>
    <r>
      <rPr>
        <sz val="10"/>
        <color theme="0"/>
        <rFont val="Arial"/>
        <family val="2"/>
      </rPr>
      <t xml:space="preserve">
[min.]</t>
    </r>
  </si>
  <si>
    <t>Nom Prénom:</t>
  </si>
  <si>
    <t>Date de naissance:</t>
  </si>
  <si>
    <r>
      <t xml:space="preserve"> </t>
    </r>
    <r>
      <rPr>
        <u/>
        <sz val="10"/>
        <color indexed="12"/>
        <rFont val="Webdings"/>
        <family val="1"/>
        <charset val="2"/>
      </rPr>
      <t></t>
    </r>
    <r>
      <rPr>
        <u/>
        <sz val="10"/>
        <color indexed="12"/>
        <rFont val="Arial"/>
        <family val="2"/>
      </rPr>
      <t xml:space="preserve"> Pour plus de détails, consulter le protocole de perfusion du Kiovig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</si>
</sst>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:ss;@"/>
    <numFmt numFmtId="166" formatCode="[$-F400]h:mm:ss\ AM/PM"/>
  </numFmts>
  <fonts count="27" x14ac:knownFonts="1">
    <font>
      <sz val="10"/>
      <name val="Arial"/>
    </font>
    <font>
      <sz val="8"/>
      <name val="Arial"/>
    </font>
    <font>
      <b/>
      <sz val="9"/>
      <name val="Arial"/>
      <family val="2"/>
    </font>
    <font>
      <sz val="9"/>
      <name val="Symbol"/>
      <family val="1"/>
      <charset val="2"/>
    </font>
    <font>
      <sz val="9"/>
      <name val="Arial"/>
      <family val="2"/>
    </font>
    <font>
      <b/>
      <sz val="10"/>
      <name val="Arial"/>
      <family val="2"/>
    </font>
    <font>
      <b/>
      <u/>
      <sz val="10"/>
      <color indexed="18"/>
      <name val="Arial"/>
      <family val="2"/>
    </font>
    <font>
      <u/>
      <sz val="10"/>
      <color indexed="12"/>
      <name val="Arial"/>
    </font>
    <font>
      <b/>
      <u/>
      <sz val="12"/>
      <color indexed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8"/>
      <name val="Symbol"/>
      <family val="1"/>
      <charset val="2"/>
    </font>
    <font>
      <sz val="8"/>
      <name val="Arial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rgb="FFFF0000"/>
      <name val="Arial"/>
      <family val="2"/>
    </font>
    <font>
      <b/>
      <i/>
      <sz val="9"/>
      <color theme="4"/>
      <name val="Arial"/>
      <family val="2"/>
    </font>
    <font>
      <i/>
      <sz val="9"/>
      <color theme="4"/>
      <name val="Arial"/>
      <family val="2"/>
    </font>
    <font>
      <sz val="9"/>
      <color theme="4"/>
      <name val="Calibri"/>
      <family val="2"/>
    </font>
    <font>
      <b/>
      <sz val="12"/>
      <color theme="4" tint="-0.249977111117893"/>
      <name val="Arial"/>
      <family val="2"/>
    </font>
    <font>
      <b/>
      <sz val="14"/>
      <color theme="4" tint="-0.249977111117893"/>
      <name val="Arial"/>
      <family val="2"/>
    </font>
    <font>
      <b/>
      <sz val="14"/>
      <color indexed="1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Webdings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0" xfId="0" applyAlignment="1"/>
    <xf numFmtId="0" fontId="5" fillId="0" borderId="0" xfId="0" applyFont="1"/>
    <xf numFmtId="0" fontId="0" fillId="0" borderId="0" xfId="0" applyBorder="1"/>
    <xf numFmtId="0" fontId="8" fillId="0" borderId="0" xfId="0" applyFont="1" applyFill="1"/>
    <xf numFmtId="0" fontId="9" fillId="0" borderId="0" xfId="0" applyFont="1" applyFill="1"/>
    <xf numFmtId="0" fontId="5" fillId="0" borderId="0" xfId="0" applyFont="1" applyAlignment="1">
      <alignment wrapText="1"/>
    </xf>
    <xf numFmtId="0" fontId="10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0" fillId="5" borderId="9" xfId="0" applyFill="1" applyBorder="1" applyProtection="1"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Border="1"/>
    <xf numFmtId="0" fontId="4" fillId="0" borderId="13" xfId="0" applyFont="1" applyBorder="1"/>
    <xf numFmtId="0" fontId="0" fillId="0" borderId="14" xfId="0" applyBorder="1"/>
    <xf numFmtId="0" fontId="10" fillId="0" borderId="15" xfId="0" applyFont="1" applyBorder="1" applyAlignment="1"/>
    <xf numFmtId="0" fontId="0" fillId="0" borderId="16" xfId="0" applyBorder="1" applyAlignment="1"/>
    <xf numFmtId="0" fontId="0" fillId="0" borderId="16" xfId="0" applyFill="1" applyBorder="1" applyProtection="1">
      <protection locked="0"/>
    </xf>
    <xf numFmtId="0" fontId="10" fillId="0" borderId="16" xfId="0" applyFont="1" applyBorder="1"/>
    <xf numFmtId="0" fontId="0" fillId="0" borderId="16" xfId="0" applyBorder="1"/>
    <xf numFmtId="0" fontId="7" fillId="0" borderId="16" xfId="1" applyBorder="1" applyAlignment="1" applyProtection="1"/>
    <xf numFmtId="0" fontId="0" fillId="0" borderId="17" xfId="0" applyBorder="1"/>
    <xf numFmtId="0" fontId="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0" fillId="0" borderId="0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0" fillId="0" borderId="14" xfId="0" applyFont="1" applyBorder="1"/>
    <xf numFmtId="0" fontId="5" fillId="0" borderId="0" xfId="0" applyFont="1" applyProtection="1">
      <protection locked="0"/>
    </xf>
    <xf numFmtId="0" fontId="25" fillId="0" borderId="0" xfId="1" applyFont="1" applyAlignment="1" applyProtection="1">
      <alignment horizontal="left"/>
    </xf>
    <xf numFmtId="1" fontId="10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 vertical="center" wrapText="1"/>
    </xf>
    <xf numFmtId="164" fontId="10" fillId="0" borderId="22" xfId="0" applyNumberFormat="1" applyFont="1" applyFill="1" applyBorder="1" applyAlignment="1">
      <alignment horizontal="center"/>
    </xf>
    <xf numFmtId="164" fontId="10" fillId="4" borderId="22" xfId="0" applyNumberFormat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right"/>
    </xf>
    <xf numFmtId="0" fontId="11" fillId="0" borderId="14" xfId="0" applyFont="1" applyFill="1" applyBorder="1" applyAlignment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8" fillId="0" borderId="0" xfId="0" applyFont="1" applyFill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19" fillId="0" borderId="10" xfId="0" applyFont="1" applyBorder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19" fillId="0" borderId="12" xfId="0" applyFont="1" applyBorder="1" applyAlignment="1">
      <alignment horizontal="left" wrapText="1"/>
    </xf>
    <xf numFmtId="0" fontId="0" fillId="0" borderId="0" xfId="0" applyBorder="1" applyAlignment="1"/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0" fillId="0" borderId="13" xfId="0" applyFont="1" applyBorder="1" applyAlignment="1"/>
    <xf numFmtId="0" fontId="5" fillId="0" borderId="0" xfId="0" applyFont="1" applyFill="1" applyBorder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harmpic.ch/files/user/Documents/Recomm-utilisation/Injectables/Protocoles-injectables/Protocoles-UDJ/KIOVI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N63"/>
  <sheetViews>
    <sheetView tabSelected="1" zoomScaleNormal="100" workbookViewId="0">
      <selection activeCell="F19" sqref="F19"/>
    </sheetView>
  </sheetViews>
  <sheetFormatPr baseColWidth="10" defaultRowHeight="12.75" x14ac:dyDescent="0.2"/>
  <cols>
    <col min="1" max="1" width="13.28515625" customWidth="1"/>
    <col min="2" max="2" width="12.7109375" customWidth="1"/>
    <col min="3" max="3" width="10" customWidth="1"/>
    <col min="4" max="4" width="9.5703125" customWidth="1"/>
    <col min="5" max="5" width="10.85546875" customWidth="1"/>
    <col min="6" max="6" width="12.5703125" customWidth="1"/>
    <col min="7" max="7" width="14.140625" customWidth="1"/>
    <col min="8" max="8" width="6" customWidth="1"/>
  </cols>
  <sheetData>
    <row r="1" spans="1:14" ht="24.75" customHeight="1" thickBot="1" x14ac:dyDescent="0.25">
      <c r="A1" s="66" t="s">
        <v>32</v>
      </c>
      <c r="B1" s="67"/>
      <c r="C1" s="67"/>
      <c r="D1" s="67"/>
      <c r="E1" s="67"/>
      <c r="F1" s="67"/>
      <c r="G1" s="67"/>
      <c r="H1" s="68"/>
    </row>
    <row r="2" spans="1:14" ht="15" customHeight="1" x14ac:dyDescent="0.2">
      <c r="A2" s="65" t="s">
        <v>25</v>
      </c>
      <c r="B2" s="65"/>
      <c r="C2" s="65"/>
      <c r="D2" s="65"/>
      <c r="E2" s="65"/>
      <c r="F2" s="65"/>
      <c r="G2" s="65"/>
      <c r="H2" s="65"/>
    </row>
    <row r="3" spans="1:14" ht="15.75" x14ac:dyDescent="0.25">
      <c r="B3" s="4"/>
      <c r="C3" s="5"/>
      <c r="D3" s="5"/>
      <c r="E3" s="5"/>
      <c r="F3" s="5"/>
    </row>
    <row r="4" spans="1:14" ht="35.25" customHeight="1" x14ac:dyDescent="0.2">
      <c r="A4" s="69" t="s">
        <v>31</v>
      </c>
      <c r="B4" s="69"/>
      <c r="C4" s="69"/>
      <c r="D4" s="69"/>
      <c r="E4" s="69"/>
      <c r="F4" s="69"/>
      <c r="G4" s="69"/>
      <c r="H4" s="69"/>
    </row>
    <row r="5" spans="1:14" ht="9" customHeight="1" thickBot="1" x14ac:dyDescent="0.25">
      <c r="A5" s="20"/>
      <c r="B5" s="20"/>
      <c r="C5" s="20"/>
      <c r="D5" s="20"/>
      <c r="E5" s="20"/>
      <c r="F5" s="20"/>
      <c r="G5" s="20"/>
      <c r="H5" s="20"/>
    </row>
    <row r="6" spans="1:14" ht="39" customHeight="1" x14ac:dyDescent="0.2">
      <c r="A6" s="70" t="s">
        <v>26</v>
      </c>
      <c r="B6" s="71"/>
      <c r="C6" s="71"/>
      <c r="D6" s="71"/>
      <c r="E6" s="71"/>
      <c r="F6" s="71"/>
      <c r="G6" s="71"/>
      <c r="H6" s="72"/>
    </row>
    <row r="7" spans="1:14" ht="25.5" customHeight="1" x14ac:dyDescent="0.2">
      <c r="A7" s="60" t="s">
        <v>40</v>
      </c>
      <c r="B7" s="77"/>
      <c r="C7" s="77"/>
      <c r="D7" s="77"/>
      <c r="E7" s="62"/>
      <c r="F7" s="61" t="s">
        <v>41</v>
      </c>
      <c r="G7" s="78"/>
      <c r="H7" s="79"/>
    </row>
    <row r="8" spans="1:14" x14ac:dyDescent="0.2">
      <c r="A8" s="25"/>
      <c r="B8" s="35"/>
      <c r="C8" s="35"/>
      <c r="D8" s="35"/>
      <c r="E8" s="35"/>
      <c r="F8" s="35"/>
      <c r="G8" s="3"/>
      <c r="H8" s="26"/>
    </row>
    <row r="9" spans="1:14" x14ac:dyDescent="0.2">
      <c r="A9" s="76" t="s">
        <v>10</v>
      </c>
      <c r="B9" s="73"/>
      <c r="C9" s="19"/>
      <c r="D9" s="24" t="s">
        <v>12</v>
      </c>
      <c r="E9" s="24" t="s">
        <v>30</v>
      </c>
      <c r="F9" s="3"/>
      <c r="G9" s="3">
        <f>C9/$G$10</f>
        <v>0</v>
      </c>
      <c r="H9" s="26" t="s">
        <v>29</v>
      </c>
    </row>
    <row r="10" spans="1:14" x14ac:dyDescent="0.2">
      <c r="A10" s="76" t="s">
        <v>11</v>
      </c>
      <c r="B10" s="73"/>
      <c r="C10" s="19"/>
      <c r="D10" s="24" t="s">
        <v>13</v>
      </c>
      <c r="E10" s="3"/>
      <c r="F10" s="36" t="s">
        <v>20</v>
      </c>
      <c r="G10" s="3">
        <v>0.1</v>
      </c>
      <c r="H10" s="38" t="s">
        <v>21</v>
      </c>
    </row>
    <row r="11" spans="1:14" ht="13.5" thickBot="1" x14ac:dyDescent="0.25">
      <c r="A11" s="27"/>
      <c r="B11" s="28"/>
      <c r="C11" s="29"/>
      <c r="D11" s="30"/>
      <c r="E11" s="31"/>
      <c r="F11" s="32"/>
      <c r="G11" s="31"/>
      <c r="H11" s="33"/>
    </row>
    <row r="12" spans="1:14" x14ac:dyDescent="0.2">
      <c r="A12" s="1"/>
      <c r="B12" s="1"/>
      <c r="C12" s="3"/>
    </row>
    <row r="13" spans="1:14" x14ac:dyDescent="0.2">
      <c r="A13" s="37" t="s">
        <v>33</v>
      </c>
    </row>
    <row r="14" spans="1:14" ht="7.5" customHeight="1" x14ac:dyDescent="0.2"/>
    <row r="15" spans="1:14" ht="14.25" customHeight="1" x14ac:dyDescent="0.2">
      <c r="A15" s="22" t="s">
        <v>22</v>
      </c>
      <c r="B15" s="23" t="s">
        <v>23</v>
      </c>
      <c r="C15" s="21" t="s">
        <v>24</v>
      </c>
      <c r="D15" s="21"/>
      <c r="F15" s="21"/>
      <c r="G15" s="21"/>
      <c r="H15" s="21"/>
      <c r="N15" s="3"/>
    </row>
    <row r="16" spans="1:14" ht="8.25" customHeight="1" x14ac:dyDescent="0.2">
      <c r="A16" s="6"/>
      <c r="B16" s="1"/>
      <c r="C16" s="1"/>
      <c r="D16" s="1"/>
      <c r="E16" s="1"/>
      <c r="F16" s="1"/>
      <c r="G16" s="1"/>
      <c r="H16" s="1"/>
    </row>
    <row r="17" spans="1:7" x14ac:dyDescent="0.2">
      <c r="A17" s="2" t="s">
        <v>34</v>
      </c>
    </row>
    <row r="18" spans="1:7" x14ac:dyDescent="0.2">
      <c r="A18" s="7" t="s">
        <v>9</v>
      </c>
    </row>
    <row r="19" spans="1:7" ht="7.5" customHeight="1" thickBot="1" x14ac:dyDescent="0.25"/>
    <row r="20" spans="1:7" ht="41.25" customHeight="1" x14ac:dyDescent="0.2">
      <c r="A20" s="43" t="s">
        <v>39</v>
      </c>
      <c r="B20" s="43" t="s">
        <v>15</v>
      </c>
      <c r="C20" s="49" t="s">
        <v>16</v>
      </c>
      <c r="D20" s="43" t="s">
        <v>17</v>
      </c>
      <c r="E20" s="43" t="s">
        <v>18</v>
      </c>
      <c r="F20" s="44" t="s">
        <v>28</v>
      </c>
    </row>
    <row r="21" spans="1:7" x14ac:dyDescent="0.2">
      <c r="A21" s="45" t="s">
        <v>0</v>
      </c>
      <c r="B21" s="17">
        <v>0.5</v>
      </c>
      <c r="C21" s="50">
        <f>B21*$C$10</f>
        <v>0</v>
      </c>
      <c r="D21" s="54">
        <f>C21*30/60</f>
        <v>0</v>
      </c>
      <c r="E21" s="46">
        <f>D21*$G$10</f>
        <v>0</v>
      </c>
      <c r="F21" s="56" t="e">
        <f>D21/C21*60</f>
        <v>#DIV/0!</v>
      </c>
    </row>
    <row r="22" spans="1:7" x14ac:dyDescent="0.2">
      <c r="A22" s="47" t="s">
        <v>5</v>
      </c>
      <c r="B22" s="47">
        <v>1</v>
      </c>
      <c r="C22" s="51">
        <f t="shared" ref="C22:C25" si="0">B22*$C$10</f>
        <v>0</v>
      </c>
      <c r="D22" s="58">
        <f>MIN(($G$9-SUM(D21:D21)),C22*30/60)</f>
        <v>0</v>
      </c>
      <c r="E22" s="48">
        <f t="shared" ref="E22:E25" si="1">D22*$G$10</f>
        <v>0</v>
      </c>
      <c r="F22" s="59" t="e">
        <f t="shared" ref="F22:F25" si="2">D22/C22*60</f>
        <v>#DIV/0!</v>
      </c>
    </row>
    <row r="23" spans="1:7" x14ac:dyDescent="0.2">
      <c r="A23" s="45" t="s">
        <v>6</v>
      </c>
      <c r="B23" s="17">
        <v>2</v>
      </c>
      <c r="C23" s="50">
        <f t="shared" si="0"/>
        <v>0</v>
      </c>
      <c r="D23" s="54">
        <f>MIN(($G$9-SUM(D21:D22)),C23*30/60)</f>
        <v>0</v>
      </c>
      <c r="E23" s="46">
        <f t="shared" si="1"/>
        <v>0</v>
      </c>
      <c r="F23" s="56" t="e">
        <f t="shared" si="2"/>
        <v>#DIV/0!</v>
      </c>
    </row>
    <row r="24" spans="1:7" x14ac:dyDescent="0.2">
      <c r="A24" s="47" t="s">
        <v>7</v>
      </c>
      <c r="B24" s="47">
        <v>4</v>
      </c>
      <c r="C24" s="51">
        <f t="shared" si="0"/>
        <v>0</v>
      </c>
      <c r="D24" s="58">
        <f>MIN(($G$9-SUM(D21:D23)),C24*30/60)</f>
        <v>0</v>
      </c>
      <c r="E24" s="48">
        <f t="shared" si="1"/>
        <v>0</v>
      </c>
      <c r="F24" s="59" t="e">
        <f t="shared" si="2"/>
        <v>#DIV/0!</v>
      </c>
    </row>
    <row r="25" spans="1:7" ht="13.5" thickBot="1" x14ac:dyDescent="0.25">
      <c r="A25" s="45" t="s">
        <v>8</v>
      </c>
      <c r="B25" s="17">
        <v>6</v>
      </c>
      <c r="C25" s="52">
        <f t="shared" si="0"/>
        <v>0</v>
      </c>
      <c r="D25" s="55">
        <f>$G$9-SUM(D21:D24)</f>
        <v>0</v>
      </c>
      <c r="E25" s="57">
        <f t="shared" si="1"/>
        <v>0</v>
      </c>
      <c r="F25" s="55" t="e">
        <f t="shared" si="2"/>
        <v>#DIV/0!</v>
      </c>
    </row>
    <row r="26" spans="1:7" ht="18" customHeight="1" x14ac:dyDescent="0.2">
      <c r="C26" s="34" t="s">
        <v>38</v>
      </c>
      <c r="D26" s="41">
        <f>SUM(D21:D25)</f>
        <v>0</v>
      </c>
      <c r="E26" s="41">
        <f t="shared" ref="E26" si="3">SUM(E21:E25)</f>
        <v>0</v>
      </c>
      <c r="F26" s="53" t="e">
        <f>SUM(F21:F25)/1440</f>
        <v>#DIV/0!</v>
      </c>
      <c r="G26" s="42"/>
    </row>
    <row r="27" spans="1:7" x14ac:dyDescent="0.2">
      <c r="B27" s="18"/>
      <c r="C27" s="17"/>
      <c r="D27" s="18"/>
      <c r="E27" s="18"/>
      <c r="F27" s="18"/>
    </row>
    <row r="28" spans="1:7" ht="19.5" customHeight="1" x14ac:dyDescent="0.3">
      <c r="A28" s="40" t="s">
        <v>42</v>
      </c>
      <c r="B28" s="12"/>
      <c r="C28" s="12"/>
      <c r="D28" s="12"/>
      <c r="E28" s="12"/>
      <c r="F28" s="12"/>
      <c r="G28" s="12"/>
    </row>
    <row r="29" spans="1:7" ht="19.5" customHeight="1" x14ac:dyDescent="0.2">
      <c r="A29" s="22" t="s">
        <v>35</v>
      </c>
      <c r="B29" s="12"/>
      <c r="C29" s="12"/>
      <c r="D29" s="12"/>
      <c r="E29" s="12"/>
      <c r="F29" s="12"/>
      <c r="G29" s="12"/>
    </row>
    <row r="30" spans="1:7" ht="19.5" customHeight="1" x14ac:dyDescent="0.2">
      <c r="A30" s="39" t="s">
        <v>36</v>
      </c>
      <c r="B30" s="80"/>
      <c r="C30" s="80"/>
      <c r="D30" s="80"/>
      <c r="E30" s="80"/>
      <c r="F30" s="80"/>
      <c r="G30" s="80"/>
    </row>
    <row r="31" spans="1:7" ht="24" customHeight="1" x14ac:dyDescent="0.2">
      <c r="A31" s="2" t="s">
        <v>37</v>
      </c>
      <c r="B31" s="80"/>
      <c r="C31" s="80"/>
      <c r="D31" s="80"/>
      <c r="E31" s="80"/>
      <c r="F31" s="80"/>
      <c r="G31" s="80"/>
    </row>
    <row r="32" spans="1:7" x14ac:dyDescent="0.2">
      <c r="A32" t="s">
        <v>1</v>
      </c>
    </row>
    <row r="33" spans="1:5" x14ac:dyDescent="0.2">
      <c r="A33" t="s">
        <v>27</v>
      </c>
    </row>
    <row r="34" spans="1:5" ht="13.5" thickBot="1" x14ac:dyDescent="0.25"/>
    <row r="35" spans="1:5" ht="13.5" thickBot="1" x14ac:dyDescent="0.25">
      <c r="B35" s="74" t="s">
        <v>3</v>
      </c>
      <c r="C35" s="75"/>
    </row>
    <row r="36" spans="1:5" x14ac:dyDescent="0.2">
      <c r="B36" s="8" t="s">
        <v>2</v>
      </c>
      <c r="C36" s="9" t="s">
        <v>4</v>
      </c>
    </row>
    <row r="37" spans="1:5" x14ac:dyDescent="0.2">
      <c r="B37" s="63"/>
      <c r="C37" s="64"/>
    </row>
    <row r="38" spans="1:5" x14ac:dyDescent="0.2">
      <c r="B38" s="13"/>
      <c r="C38" s="14"/>
    </row>
    <row r="39" spans="1:5" x14ac:dyDescent="0.2">
      <c r="B39" s="13"/>
      <c r="C39" s="14"/>
    </row>
    <row r="40" spans="1:5" x14ac:dyDescent="0.2">
      <c r="B40" s="13"/>
      <c r="C40" s="14"/>
    </row>
    <row r="41" spans="1:5" x14ac:dyDescent="0.2">
      <c r="B41" s="13"/>
      <c r="C41" s="14"/>
    </row>
    <row r="42" spans="1:5" x14ac:dyDescent="0.2">
      <c r="B42" s="13"/>
      <c r="C42" s="14"/>
    </row>
    <row r="43" spans="1:5" x14ac:dyDescent="0.2">
      <c r="B43" s="13"/>
      <c r="C43" s="14"/>
    </row>
    <row r="44" spans="1:5" x14ac:dyDescent="0.2">
      <c r="B44" s="13"/>
      <c r="C44" s="14"/>
      <c r="E44" s="10" t="s">
        <v>14</v>
      </c>
    </row>
    <row r="45" spans="1:5" ht="13.5" thickBot="1" x14ac:dyDescent="0.25">
      <c r="B45" s="15"/>
      <c r="C45" s="16"/>
      <c r="E45" s="11" t="s">
        <v>19</v>
      </c>
    </row>
    <row r="49" spans="3:5" x14ac:dyDescent="0.2">
      <c r="C49" s="73"/>
      <c r="D49" s="73"/>
      <c r="E49" s="73"/>
    </row>
    <row r="50" spans="3:5" x14ac:dyDescent="0.2">
      <c r="C50" s="3"/>
      <c r="D50" s="3"/>
      <c r="E50" s="3"/>
    </row>
    <row r="51" spans="3:5" x14ac:dyDescent="0.2">
      <c r="C51" s="3"/>
      <c r="D51" s="3"/>
      <c r="E51" s="3"/>
    </row>
    <row r="52" spans="3:5" x14ac:dyDescent="0.2">
      <c r="C52" s="3"/>
      <c r="D52" s="3"/>
      <c r="E52" s="3"/>
    </row>
    <row r="53" spans="3:5" x14ac:dyDescent="0.2">
      <c r="C53" s="3"/>
      <c r="D53" s="3"/>
      <c r="E53" s="3"/>
    </row>
    <row r="54" spans="3:5" x14ac:dyDescent="0.2">
      <c r="C54" s="3"/>
      <c r="D54" s="3"/>
      <c r="E54" s="3"/>
    </row>
    <row r="55" spans="3:5" x14ac:dyDescent="0.2">
      <c r="C55" s="3"/>
      <c r="D55" s="3"/>
      <c r="E55" s="3"/>
    </row>
    <row r="56" spans="3:5" x14ac:dyDescent="0.2">
      <c r="C56" s="3"/>
      <c r="D56" s="3"/>
      <c r="E56" s="3"/>
    </row>
    <row r="57" spans="3:5" x14ac:dyDescent="0.2">
      <c r="C57" s="3"/>
      <c r="D57" s="3"/>
      <c r="E57" s="3"/>
    </row>
    <row r="58" spans="3:5" x14ac:dyDescent="0.2">
      <c r="C58" s="3"/>
      <c r="D58" s="3"/>
      <c r="E58" s="3"/>
    </row>
    <row r="59" spans="3:5" x14ac:dyDescent="0.2">
      <c r="C59" s="3"/>
      <c r="D59" s="3"/>
      <c r="E59" s="3"/>
    </row>
    <row r="60" spans="3:5" x14ac:dyDescent="0.2">
      <c r="C60" s="3"/>
      <c r="D60" s="3"/>
      <c r="E60" s="3"/>
    </row>
    <row r="61" spans="3:5" x14ac:dyDescent="0.2">
      <c r="C61" s="3"/>
      <c r="D61" s="3"/>
      <c r="E61" s="3"/>
    </row>
    <row r="62" spans="3:5" x14ac:dyDescent="0.2">
      <c r="C62" s="3"/>
      <c r="D62" s="3"/>
      <c r="E62" s="3"/>
    </row>
    <row r="63" spans="3:5" x14ac:dyDescent="0.2">
      <c r="C63" s="3"/>
      <c r="D63" s="3"/>
      <c r="E63" s="3"/>
    </row>
  </sheetData>
  <sheetProtection algorithmName="SHA-512" hashValue="4Nz6MLfMziOyqwTYZgreAMfOmSHLYgRFLvXmqAKvG2LDriSqPq6bL4GCTlcXDSFxO51FU12dO6YLi89+lZ788w==" saltValue="lTNxRLBNWGWwsyZsJrf6HQ==" spinCount="100000" sheet="1" objects="1" scenarios="1"/>
  <mergeCells count="12">
    <mergeCell ref="A2:H2"/>
    <mergeCell ref="A1:H1"/>
    <mergeCell ref="A4:H4"/>
    <mergeCell ref="A6:H6"/>
    <mergeCell ref="C49:E49"/>
    <mergeCell ref="B35:C35"/>
    <mergeCell ref="A9:B9"/>
    <mergeCell ref="A10:B10"/>
    <mergeCell ref="B7:D7"/>
    <mergeCell ref="G7:H7"/>
    <mergeCell ref="B30:G30"/>
    <mergeCell ref="B31:G31"/>
  </mergeCells>
  <phoneticPr fontId="1" type="noConversion"/>
  <hyperlinks>
    <hyperlink ref="A28" r:id="rId1" display="  Pour plus de détails, consulter le protocole de perfusion du Privigen" xr:uid="{7B0D7B40-5E58-4A34-8C95-16991ADBA84E}"/>
  </hyperlinks>
  <pageMargins left="0.78740157499999996" right="0.78740157499999996" top="0.984251969" bottom="0.984251969" header="0.4921259845" footer="0.4921259845"/>
  <pageSetup paperSize="9" scale="95" orientation="portrait" r:id="rId2"/>
  <headerFooter alignWithMargins="0"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Débits Kiovig</vt:lpstr>
    </vt:vector>
  </TitlesOfParts>
  <Company>EHC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marcozn</dc:creator>
  <cp:lastModifiedBy>Challet Corinne</cp:lastModifiedBy>
  <cp:lastPrinted>2025-07-30T08:35:46Z</cp:lastPrinted>
  <dcterms:created xsi:type="dcterms:W3CDTF">2013-05-07T08:37:28Z</dcterms:created>
  <dcterms:modified xsi:type="dcterms:W3CDTF">2025-07-30T08:36:03Z</dcterms:modified>
</cp:coreProperties>
</file>